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1355" windowHeight="5400"/>
  </bookViews>
  <sheets>
    <sheet name="Лист1" sheetId="1" r:id="rId1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I13" i="1" l="1"/>
  <c r="G13" i="1"/>
  <c r="D13" i="1"/>
  <c r="E13" i="1"/>
  <c r="C13" i="1"/>
  <c r="J14" i="1" l="1"/>
  <c r="H14" i="1"/>
  <c r="F14" i="1"/>
  <c r="J7" i="1"/>
  <c r="H7" i="1"/>
  <c r="F7" i="1"/>
  <c r="J27" i="1"/>
  <c r="I28" i="1"/>
  <c r="G28" i="1"/>
  <c r="D28" i="1"/>
  <c r="C28" i="1"/>
  <c r="E28" i="1"/>
  <c r="F28" i="1" l="1"/>
  <c r="J28" i="1"/>
  <c r="H28" i="1"/>
  <c r="I31" i="1"/>
  <c r="G31" i="1"/>
  <c r="E31" i="1"/>
  <c r="D31" i="1"/>
  <c r="C31" i="1"/>
  <c r="J30" i="1"/>
  <c r="H30" i="1"/>
  <c r="F30" i="1"/>
  <c r="J29" i="1"/>
  <c r="H29" i="1"/>
  <c r="F29" i="1"/>
  <c r="H27" i="1"/>
  <c r="F27" i="1"/>
  <c r="J19" i="1" l="1"/>
  <c r="J18" i="1"/>
  <c r="J17" i="1"/>
  <c r="J16" i="1"/>
  <c r="H19" i="1"/>
  <c r="H18" i="1"/>
  <c r="H17" i="1"/>
  <c r="H16" i="1"/>
  <c r="F19" i="1"/>
  <c r="F18" i="1"/>
  <c r="F17" i="1"/>
  <c r="F16" i="1"/>
  <c r="J11" i="1" l="1"/>
  <c r="J10" i="1"/>
  <c r="H11" i="1"/>
  <c r="H10" i="1"/>
  <c r="F11" i="1"/>
  <c r="F10" i="1"/>
  <c r="F12" i="1" l="1"/>
  <c r="H12" i="1"/>
  <c r="J12" i="1"/>
  <c r="I15" i="1"/>
  <c r="G15" i="1"/>
  <c r="E15" i="1"/>
  <c r="D15" i="1"/>
  <c r="C15" i="1"/>
  <c r="I8" i="1"/>
  <c r="I6" i="1" s="1"/>
  <c r="G8" i="1"/>
  <c r="G6" i="1" s="1"/>
  <c r="E8" i="1"/>
  <c r="E6" i="1" s="1"/>
  <c r="D8" i="1"/>
  <c r="D6" i="1" s="1"/>
  <c r="C8" i="1"/>
  <c r="C6" i="1" s="1"/>
  <c r="H6" i="1" l="1"/>
  <c r="H15" i="1"/>
  <c r="C25" i="1"/>
  <c r="C24" i="1"/>
  <c r="C23" i="1"/>
  <c r="I25" i="1"/>
  <c r="G25" i="1"/>
  <c r="E25" i="1"/>
  <c r="D25" i="1"/>
  <c r="I24" i="1"/>
  <c r="G24" i="1"/>
  <c r="E24" i="1"/>
  <c r="D24" i="1"/>
  <c r="I23" i="1"/>
  <c r="G23" i="1"/>
  <c r="E23" i="1"/>
  <c r="D23" i="1"/>
  <c r="J22" i="1"/>
  <c r="J21" i="1"/>
  <c r="J20" i="1"/>
  <c r="J15" i="1"/>
  <c r="J13" i="1"/>
  <c r="J8" i="1"/>
  <c r="J6" i="1"/>
  <c r="J5" i="1"/>
  <c r="H22" i="1"/>
  <c r="H21" i="1"/>
  <c r="H20" i="1"/>
  <c r="H13" i="1"/>
  <c r="H8" i="1"/>
  <c r="H5" i="1"/>
  <c r="F22" i="1"/>
  <c r="F21" i="1"/>
  <c r="F20" i="1"/>
  <c r="F15" i="1"/>
  <c r="F13" i="1"/>
  <c r="F8" i="1"/>
  <c r="F6" i="1"/>
  <c r="F5" i="1"/>
</calcChain>
</file>

<file path=xl/sharedStrings.xml><?xml version="1.0" encoding="utf-8"?>
<sst xmlns="http://schemas.openxmlformats.org/spreadsheetml/2006/main" count="63" uniqueCount="44">
  <si>
    <t>Общий объем доходов  бюджетов муниципальных образований области</t>
  </si>
  <si>
    <t>Общий объем расходов консолидированного бюджета</t>
  </si>
  <si>
    <t>Общий объем расходов областного бюджета</t>
  </si>
  <si>
    <t>Общий объем расходов  бюджетов муниципальных образований области</t>
  </si>
  <si>
    <t>Дефицит (-), профицит (+) консолидированного бюджета</t>
  </si>
  <si>
    <t>Дефицит (-), профицит (+) областного бюджета</t>
  </si>
  <si>
    <t>Дефицит (-), профицит (+) бюджетов муниципальных образований области</t>
  </si>
  <si>
    <t>% к уровню 2020 года</t>
  </si>
  <si>
    <t>(млн. рублей)</t>
  </si>
  <si>
    <t>№ п/п</t>
  </si>
  <si>
    <t>Общий объем доходов консолидированного бюджета</t>
  </si>
  <si>
    <t>Наименование показателя</t>
  </si>
  <si>
    <t>х</t>
  </si>
  <si>
    <t>2021 год</t>
  </si>
  <si>
    <t xml:space="preserve">I. </t>
  </si>
  <si>
    <t>Основные характеристики консолидированного бюджета Калужской области</t>
  </si>
  <si>
    <t xml:space="preserve"> - дотации</t>
  </si>
  <si>
    <t xml:space="preserve"> - субсидии</t>
  </si>
  <si>
    <t xml:space="preserve"> - субвенции</t>
  </si>
  <si>
    <t xml:space="preserve"> - иные межбюджетные трансферты</t>
  </si>
  <si>
    <t xml:space="preserve">II. </t>
  </si>
  <si>
    <t>1.1.</t>
  </si>
  <si>
    <t>1.2.</t>
  </si>
  <si>
    <t>1.3.</t>
  </si>
  <si>
    <t>2.1.</t>
  </si>
  <si>
    <t>Основные характеристики бюджета Территориального фонда обязательного медицинского страхования Калужской области</t>
  </si>
  <si>
    <t>Общий объем расходов бюджета Территориального фонда обязательного медицинского страхования Калужской области</t>
  </si>
  <si>
    <t>2.2.</t>
  </si>
  <si>
    <t>2.3.</t>
  </si>
  <si>
    <t>Дефицит (-), профицит (+) бюджета Территориального фонда обязательного медицинского страхования Калужской области</t>
  </si>
  <si>
    <t>-</t>
  </si>
  <si>
    <t>2022 год</t>
  </si>
  <si>
    <t>% к уровню 2021 года</t>
  </si>
  <si>
    <t>безвозмездные поступления от других бюджетов бюджетной системы</t>
  </si>
  <si>
    <t>Общий объем доходов бюджета Территориального фонда обязательного медицинского страхования Калужской области, в том числе:</t>
  </si>
  <si>
    <t>налоговые и неналоговые доходы</t>
  </si>
  <si>
    <t>Общий объем доходов областного бюджета, 
из них:</t>
  </si>
  <si>
    <t>безвозмездные поступления от других бюджетов бюджетной системы, 
в том числе:</t>
  </si>
  <si>
    <t>безвозмездные поступления от других бюджетов бюджетной системы, в том числе</t>
  </si>
  <si>
    <t>Прогноз основных характеристик консолидированного бюджета Калужской области, областного бюджета и свода бюджетов муниципальных образований Калужской области, а также бюджета Территориального фонда обязательного медицинского страхования Калужской области
на 2021 год и на плановый период 2022 и 2023 годов</t>
  </si>
  <si>
    <t>Факт за 2019 год</t>
  </si>
  <si>
    <t>Оценка 2020 года</t>
  </si>
  <si>
    <t>2023 год</t>
  </si>
  <si>
    <t>% к уровню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</si>
</sst>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dd\.mm\.yyyy"/>
  </numFmts>
  <fonts count="27" x14ac:knownFonts="1">
    <font>
      <sz val="10"/>
      <name val="Arial Cyr"/>
      <charset val="204"/>
    </font>
    <font>
      <sz val="13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208">
    <xf numFmtId="0" fontId="0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3" fontId="11" fillId="0" borderId="14">
      <alignment horizontal="right"/>
    </xf>
    <xf numFmtId="3" fontId="12" fillId="0" borderId="14">
      <alignment horizontal="right" vertical="center"/>
    </xf>
    <xf numFmtId="3" fontId="12" fillId="0" borderId="14">
      <alignment horizontal="right" vertical="center"/>
    </xf>
    <xf numFmtId="0" fontId="13" fillId="0" borderId="0"/>
    <xf numFmtId="0" fontId="14" fillId="0" borderId="0"/>
    <xf numFmtId="0" fontId="15" fillId="0" borderId="0">
      <alignment horizontal="center" wrapText="1"/>
    </xf>
    <xf numFmtId="0" fontId="16" fillId="0" borderId="0"/>
    <xf numFmtId="0" fontId="16" fillId="0" borderId="21"/>
    <xf numFmtId="0" fontId="17" fillId="0" borderId="0"/>
    <xf numFmtId="0" fontId="18" fillId="0" borderId="0"/>
    <xf numFmtId="0" fontId="19" fillId="0" borderId="22">
      <alignment horizontal="center"/>
    </xf>
    <xf numFmtId="0" fontId="19" fillId="0" borderId="23">
      <alignment horizontal="center"/>
    </xf>
    <xf numFmtId="0" fontId="17" fillId="0" borderId="24"/>
    <xf numFmtId="0" fontId="19" fillId="0" borderId="0">
      <alignment horizontal="center"/>
    </xf>
    <xf numFmtId="0" fontId="19" fillId="0" borderId="25">
      <alignment horizontal="center"/>
    </xf>
    <xf numFmtId="0" fontId="16" fillId="0" borderId="26"/>
    <xf numFmtId="0" fontId="19" fillId="0" borderId="0">
      <alignment horizontal="left"/>
    </xf>
    <xf numFmtId="0" fontId="20" fillId="0" borderId="0">
      <alignment horizontal="center" vertical="top"/>
    </xf>
    <xf numFmtId="49" fontId="21" fillId="0" borderId="0">
      <alignment horizontal="right"/>
    </xf>
    <xf numFmtId="49" fontId="21" fillId="0" borderId="27">
      <alignment horizontal="right"/>
    </xf>
    <xf numFmtId="49" fontId="17" fillId="0" borderId="28">
      <alignment horizontal="center"/>
    </xf>
    <xf numFmtId="0" fontId="17" fillId="0" borderId="29"/>
    <xf numFmtId="49" fontId="17" fillId="0" borderId="0">
      <alignment horizontal="center"/>
    </xf>
    <xf numFmtId="49" fontId="19" fillId="0" borderId="0">
      <alignment horizontal="right"/>
    </xf>
    <xf numFmtId="0" fontId="19" fillId="0" borderId="0"/>
    <xf numFmtId="0" fontId="19" fillId="0" borderId="0">
      <alignment horizontal="right"/>
    </xf>
    <xf numFmtId="0" fontId="19" fillId="0" borderId="27">
      <alignment horizontal="right"/>
    </xf>
    <xf numFmtId="167" fontId="19" fillId="0" borderId="30">
      <alignment horizontal="center"/>
    </xf>
    <xf numFmtId="167" fontId="19" fillId="0" borderId="0">
      <alignment horizontal="center"/>
    </xf>
    <xf numFmtId="49" fontId="19" fillId="0" borderId="0"/>
    <xf numFmtId="0" fontId="19" fillId="0" borderId="31">
      <alignment horizontal="center"/>
    </xf>
    <xf numFmtId="0" fontId="19" fillId="0" borderId="21">
      <alignment wrapText="1"/>
    </xf>
    <xf numFmtId="49" fontId="19" fillId="0" borderId="32">
      <alignment horizontal="center"/>
    </xf>
    <xf numFmtId="49" fontId="19" fillId="0" borderId="0">
      <alignment horizontal="center"/>
    </xf>
    <xf numFmtId="0" fontId="19" fillId="0" borderId="33">
      <alignment wrapText="1"/>
    </xf>
    <xf numFmtId="49" fontId="19" fillId="0" borderId="30">
      <alignment horizontal="center"/>
    </xf>
    <xf numFmtId="0" fontId="19" fillId="0" borderId="34">
      <alignment horizontal="left"/>
    </xf>
    <xf numFmtId="49" fontId="19" fillId="0" borderId="34"/>
    <xf numFmtId="0" fontId="19" fillId="0" borderId="30">
      <alignment horizontal="center"/>
    </xf>
    <xf numFmtId="49" fontId="19" fillId="0" borderId="35">
      <alignment horizontal="center"/>
    </xf>
    <xf numFmtId="0" fontId="22" fillId="0" borderId="0"/>
    <xf numFmtId="0" fontId="22" fillId="0" borderId="25"/>
    <xf numFmtId="0" fontId="22" fillId="0" borderId="36"/>
    <xf numFmtId="0" fontId="14" fillId="0" borderId="0">
      <alignment horizontal="center"/>
    </xf>
    <xf numFmtId="49" fontId="19" fillId="0" borderId="14">
      <alignment horizontal="center" vertical="center" wrapText="1"/>
    </xf>
    <xf numFmtId="49" fontId="19" fillId="0" borderId="14">
      <alignment horizontal="center" vertical="center" wrapText="1"/>
    </xf>
    <xf numFmtId="0" fontId="19" fillId="0" borderId="14">
      <alignment horizontal="center" vertical="center" wrapText="1"/>
    </xf>
    <xf numFmtId="49" fontId="19" fillId="0" borderId="14">
      <alignment horizontal="center" vertical="center" wrapText="1"/>
    </xf>
    <xf numFmtId="49" fontId="19" fillId="0" borderId="23">
      <alignment horizontal="center" vertical="center" wrapText="1"/>
    </xf>
    <xf numFmtId="0" fontId="19" fillId="0" borderId="37">
      <alignment horizontal="left" wrapText="1"/>
    </xf>
    <xf numFmtId="49" fontId="19" fillId="0" borderId="38">
      <alignment horizontal="center" wrapText="1"/>
    </xf>
    <xf numFmtId="49" fontId="19" fillId="0" borderId="39">
      <alignment horizontal="center"/>
    </xf>
    <xf numFmtId="4" fontId="19" fillId="0" borderId="14">
      <alignment horizontal="right"/>
    </xf>
    <xf numFmtId="4" fontId="19" fillId="0" borderId="37">
      <alignment horizontal="right"/>
    </xf>
    <xf numFmtId="0" fontId="19" fillId="0" borderId="40">
      <alignment horizontal="left" wrapText="1" indent="1"/>
    </xf>
    <xf numFmtId="49" fontId="19" fillId="0" borderId="41">
      <alignment horizontal="center" wrapText="1"/>
    </xf>
    <xf numFmtId="49" fontId="19" fillId="0" borderId="42">
      <alignment horizontal="center"/>
    </xf>
    <xf numFmtId="49" fontId="19" fillId="0" borderId="40">
      <alignment horizontal="center"/>
    </xf>
    <xf numFmtId="0" fontId="19" fillId="0" borderId="43">
      <alignment horizontal="left" wrapText="1" indent="2"/>
    </xf>
    <xf numFmtId="49" fontId="19" fillId="0" borderId="44">
      <alignment horizontal="center"/>
    </xf>
    <xf numFmtId="49" fontId="19" fillId="0" borderId="45">
      <alignment horizontal="center"/>
    </xf>
    <xf numFmtId="4" fontId="19" fillId="0" borderId="45">
      <alignment horizontal="right"/>
    </xf>
    <xf numFmtId="4" fontId="19" fillId="0" borderId="43">
      <alignment horizontal="right"/>
    </xf>
    <xf numFmtId="0" fontId="19" fillId="0" borderId="46"/>
    <xf numFmtId="0" fontId="19" fillId="2" borderId="46"/>
    <xf numFmtId="0" fontId="19" fillId="2" borderId="0"/>
    <xf numFmtId="0" fontId="19" fillId="0" borderId="0">
      <alignment horizontal="left" wrapText="1"/>
    </xf>
    <xf numFmtId="49" fontId="19" fillId="0" borderId="0">
      <alignment horizontal="center" wrapText="1"/>
    </xf>
    <xf numFmtId="49" fontId="14" fillId="0" borderId="0"/>
    <xf numFmtId="0" fontId="19" fillId="0" borderId="0"/>
    <xf numFmtId="0" fontId="19" fillId="0" borderId="0">
      <alignment horizontal="center"/>
    </xf>
    <xf numFmtId="0" fontId="19" fillId="0" borderId="21">
      <alignment horizontal="left"/>
    </xf>
    <xf numFmtId="49" fontId="19" fillId="0" borderId="21"/>
    <xf numFmtId="0" fontId="19" fillId="0" borderId="21"/>
    <xf numFmtId="0" fontId="17" fillId="0" borderId="21"/>
    <xf numFmtId="0" fontId="19" fillId="0" borderId="47">
      <alignment horizontal="left" wrapText="1"/>
    </xf>
    <xf numFmtId="49" fontId="19" fillId="0" borderId="45">
      <alignment horizontal="center" wrapText="1"/>
    </xf>
    <xf numFmtId="0" fontId="19" fillId="0" borderId="43">
      <alignment horizontal="left" wrapText="1"/>
    </xf>
    <xf numFmtId="0" fontId="19" fillId="0" borderId="48">
      <alignment horizontal="left" wrapText="1" indent="1"/>
    </xf>
    <xf numFmtId="49" fontId="19" fillId="0" borderId="49">
      <alignment horizontal="center" wrapText="1"/>
    </xf>
    <xf numFmtId="49" fontId="19" fillId="0" borderId="14">
      <alignment horizontal="center"/>
    </xf>
    <xf numFmtId="49" fontId="19" fillId="0" borderId="37">
      <alignment horizontal="center"/>
    </xf>
    <xf numFmtId="0" fontId="19" fillId="0" borderId="50"/>
    <xf numFmtId="0" fontId="14" fillId="0" borderId="51">
      <alignment horizontal="left" wrapText="1"/>
    </xf>
    <xf numFmtId="0" fontId="19" fillId="0" borderId="52">
      <alignment horizontal="center" wrapText="1"/>
    </xf>
    <xf numFmtId="49" fontId="19" fillId="0" borderId="53">
      <alignment horizontal="center" wrapText="1"/>
    </xf>
    <xf numFmtId="4" fontId="19" fillId="0" borderId="39">
      <alignment horizontal="right"/>
    </xf>
    <xf numFmtId="0" fontId="14" fillId="0" borderId="54">
      <alignment horizontal="left" wrapText="1"/>
    </xf>
    <xf numFmtId="4" fontId="19" fillId="0" borderId="54">
      <alignment horizontal="right"/>
    </xf>
    <xf numFmtId="0" fontId="19" fillId="0" borderId="0">
      <alignment horizontal="center" wrapText="1"/>
    </xf>
    <xf numFmtId="0" fontId="14" fillId="0" borderId="0">
      <alignment horizontal="center"/>
    </xf>
    <xf numFmtId="49" fontId="19" fillId="0" borderId="0"/>
    <xf numFmtId="0" fontId="14" fillId="0" borderId="21"/>
    <xf numFmtId="49" fontId="19" fillId="0" borderId="21">
      <alignment horizontal="left"/>
    </xf>
    <xf numFmtId="0" fontId="19" fillId="0" borderId="55">
      <alignment horizontal="left" wrapText="1"/>
    </xf>
    <xf numFmtId="0" fontId="19" fillId="0" borderId="56">
      <alignment horizontal="left" wrapText="1"/>
    </xf>
    <xf numFmtId="0" fontId="19" fillId="0" borderId="57">
      <alignment horizontal="left" wrapText="1"/>
    </xf>
    <xf numFmtId="0" fontId="19" fillId="0" borderId="58">
      <alignment horizontal="left" wrapText="1"/>
    </xf>
    <xf numFmtId="0" fontId="17" fillId="0" borderId="42"/>
    <xf numFmtId="0" fontId="17" fillId="0" borderId="40"/>
    <xf numFmtId="0" fontId="19" fillId="0" borderId="55">
      <alignment horizontal="left" wrapText="1" indent="1"/>
    </xf>
    <xf numFmtId="49" fontId="19" fillId="0" borderId="44">
      <alignment horizontal="center" wrapText="1"/>
    </xf>
    <xf numFmtId="0" fontId="19" fillId="0" borderId="56">
      <alignment horizontal="left" wrapText="1" indent="1"/>
    </xf>
    <xf numFmtId="0" fontId="19" fillId="0" borderId="57">
      <alignment horizontal="left" wrapText="1" indent="2"/>
    </xf>
    <xf numFmtId="0" fontId="19" fillId="0" borderId="58">
      <alignment horizontal="left" wrapText="1" indent="2"/>
    </xf>
    <xf numFmtId="0" fontId="19" fillId="0" borderId="56">
      <alignment horizontal="left" wrapText="1" indent="2"/>
    </xf>
    <xf numFmtId="49" fontId="19" fillId="0" borderId="44">
      <alignment horizontal="center" shrinkToFit="1"/>
    </xf>
    <xf numFmtId="49" fontId="19" fillId="0" borderId="45">
      <alignment horizontal="center" shrinkToFit="1"/>
    </xf>
    <xf numFmtId="0" fontId="14" fillId="0" borderId="59">
      <alignment horizontal="center" vertical="center" textRotation="90" wrapText="1"/>
    </xf>
    <xf numFmtId="0" fontId="19" fillId="0" borderId="14">
      <alignment horizontal="center" vertical="top" wrapText="1"/>
    </xf>
    <xf numFmtId="0" fontId="19" fillId="0" borderId="14">
      <alignment horizontal="center" vertical="top"/>
    </xf>
    <xf numFmtId="0" fontId="19" fillId="0" borderId="14">
      <alignment horizontal="center" vertical="top"/>
    </xf>
    <xf numFmtId="49" fontId="19" fillId="0" borderId="14">
      <alignment horizontal="center" vertical="top" wrapText="1"/>
    </xf>
    <xf numFmtId="0" fontId="19" fillId="0" borderId="14">
      <alignment horizontal="center" vertical="top" wrapText="1"/>
    </xf>
    <xf numFmtId="0" fontId="14" fillId="0" borderId="60"/>
    <xf numFmtId="49" fontId="14" fillId="0" borderId="38">
      <alignment horizontal="center"/>
    </xf>
    <xf numFmtId="0" fontId="22" fillId="0" borderId="29"/>
    <xf numFmtId="49" fontId="23" fillId="0" borderId="61">
      <alignment horizontal="left" vertical="center" wrapText="1"/>
    </xf>
    <xf numFmtId="49" fontId="14" fillId="0" borderId="49">
      <alignment horizontal="center" vertical="center" wrapText="1"/>
    </xf>
    <xf numFmtId="49" fontId="19" fillId="0" borderId="58">
      <alignment horizontal="left" vertical="center" wrapText="1" indent="2"/>
    </xf>
    <xf numFmtId="49" fontId="19" fillId="0" borderId="41">
      <alignment horizontal="center" vertical="center" wrapText="1"/>
    </xf>
    <xf numFmtId="0" fontId="19" fillId="0" borderId="42"/>
    <xf numFmtId="4" fontId="19" fillId="0" borderId="42">
      <alignment horizontal="right"/>
    </xf>
    <xf numFmtId="4" fontId="19" fillId="0" borderId="40">
      <alignment horizontal="right"/>
    </xf>
    <xf numFmtId="49" fontId="19" fillId="0" borderId="56">
      <alignment horizontal="left" vertical="center" wrapText="1" indent="3"/>
    </xf>
    <xf numFmtId="49" fontId="19" fillId="0" borderId="44">
      <alignment horizontal="center" vertical="center" wrapText="1"/>
    </xf>
    <xf numFmtId="49" fontId="19" fillId="0" borderId="61">
      <alignment horizontal="left" vertical="center" wrapText="1" indent="3"/>
    </xf>
    <xf numFmtId="49" fontId="19" fillId="0" borderId="49">
      <alignment horizontal="center" vertical="center" wrapText="1"/>
    </xf>
    <xf numFmtId="49" fontId="19" fillId="0" borderId="62">
      <alignment horizontal="left" vertical="center" wrapText="1" indent="3"/>
    </xf>
    <xf numFmtId="0" fontId="23" fillId="0" borderId="60">
      <alignment horizontal="left" vertical="center" wrapText="1"/>
    </xf>
    <xf numFmtId="0" fontId="14" fillId="0" borderId="34">
      <alignment horizontal="center" vertical="center" textRotation="90" wrapText="1"/>
    </xf>
    <xf numFmtId="49" fontId="19" fillId="0" borderId="34">
      <alignment horizontal="left" vertical="center" wrapText="1" indent="3"/>
    </xf>
    <xf numFmtId="49" fontId="19" fillId="0" borderId="34">
      <alignment horizontal="center" vertical="center" wrapText="1"/>
    </xf>
    <xf numFmtId="4" fontId="19" fillId="0" borderId="34">
      <alignment horizontal="right"/>
    </xf>
    <xf numFmtId="0" fontId="17" fillId="0" borderId="34"/>
    <xf numFmtId="0" fontId="19" fillId="0" borderId="0">
      <alignment vertical="center"/>
    </xf>
    <xf numFmtId="49" fontId="19" fillId="0" borderId="0">
      <alignment horizontal="left" vertical="center" wrapText="1" indent="3"/>
    </xf>
    <xf numFmtId="49" fontId="19" fillId="0" borderId="0">
      <alignment horizontal="center" vertical="center" wrapText="1"/>
    </xf>
    <xf numFmtId="4" fontId="19" fillId="0" borderId="0">
      <alignment horizontal="right" shrinkToFit="1"/>
    </xf>
    <xf numFmtId="0" fontId="14" fillId="0" borderId="0">
      <alignment horizontal="center" vertical="center" textRotation="90" wrapText="1"/>
    </xf>
    <xf numFmtId="49" fontId="19" fillId="0" borderId="21">
      <alignment horizontal="left" vertical="center" wrapText="1" indent="3"/>
    </xf>
    <xf numFmtId="49" fontId="19" fillId="0" borderId="21">
      <alignment horizontal="center" vertical="center" wrapText="1"/>
    </xf>
    <xf numFmtId="4" fontId="19" fillId="0" borderId="21">
      <alignment horizontal="right"/>
    </xf>
    <xf numFmtId="0" fontId="14" fillId="0" borderId="22">
      <alignment horizontal="center" vertical="center" textRotation="90" wrapText="1"/>
    </xf>
    <xf numFmtId="49" fontId="14" fillId="0" borderId="38">
      <alignment horizontal="center" vertical="center" wrapText="1"/>
    </xf>
    <xf numFmtId="0" fontId="19" fillId="0" borderId="40"/>
    <xf numFmtId="49" fontId="19" fillId="0" borderId="63">
      <alignment horizontal="center" vertical="center" wrapText="1"/>
    </xf>
    <xf numFmtId="4" fontId="19" fillId="0" borderId="23">
      <alignment horizontal="right"/>
    </xf>
    <xf numFmtId="4" fontId="19" fillId="0" borderId="64">
      <alignment horizontal="right"/>
    </xf>
    <xf numFmtId="0" fontId="14" fillId="0" borderId="0">
      <alignment horizontal="center" vertical="center" textRotation="90"/>
    </xf>
    <xf numFmtId="0" fontId="14" fillId="0" borderId="22">
      <alignment horizontal="center" vertical="center" textRotation="90"/>
    </xf>
    <xf numFmtId="49" fontId="23" fillId="0" borderId="60">
      <alignment horizontal="left" vertical="center" wrapText="1"/>
    </xf>
    <xf numFmtId="0" fontId="17" fillId="0" borderId="46"/>
    <xf numFmtId="0" fontId="14" fillId="0" borderId="14">
      <alignment horizontal="center" vertical="center" textRotation="90"/>
    </xf>
    <xf numFmtId="0" fontId="19" fillId="0" borderId="38">
      <alignment horizontal="center" vertical="center"/>
    </xf>
    <xf numFmtId="0" fontId="19" fillId="0" borderId="61">
      <alignment horizontal="left" vertical="center" wrapText="1"/>
    </xf>
    <xf numFmtId="0" fontId="19" fillId="0" borderId="41">
      <alignment horizontal="center" vertical="center"/>
    </xf>
    <xf numFmtId="0" fontId="19" fillId="0" borderId="44">
      <alignment horizontal="center" vertical="center"/>
    </xf>
    <xf numFmtId="0" fontId="19" fillId="0" borderId="49">
      <alignment horizontal="center" vertical="center"/>
    </xf>
    <xf numFmtId="0" fontId="19" fillId="0" borderId="62">
      <alignment horizontal="left" vertical="center" wrapText="1"/>
    </xf>
    <xf numFmtId="49" fontId="23" fillId="0" borderId="65">
      <alignment horizontal="left" vertical="center" wrapText="1"/>
    </xf>
    <xf numFmtId="49" fontId="19" fillId="0" borderId="39">
      <alignment horizontal="center" vertical="center"/>
    </xf>
    <xf numFmtId="49" fontId="19" fillId="0" borderId="66">
      <alignment horizontal="left" vertical="center" wrapText="1"/>
    </xf>
    <xf numFmtId="49" fontId="19" fillId="0" borderId="42">
      <alignment horizontal="center" vertical="center"/>
    </xf>
    <xf numFmtId="49" fontId="19" fillId="0" borderId="45">
      <alignment horizontal="center" vertical="center"/>
    </xf>
    <xf numFmtId="49" fontId="19" fillId="0" borderId="14">
      <alignment horizontal="center" vertical="center"/>
    </xf>
    <xf numFmtId="49" fontId="19" fillId="0" borderId="67">
      <alignment horizontal="left" vertical="center" wrapText="1"/>
    </xf>
    <xf numFmtId="49" fontId="19" fillId="0" borderId="21">
      <alignment horizontal="center"/>
    </xf>
    <xf numFmtId="0" fontId="19" fillId="0" borderId="21">
      <alignment horizontal="center"/>
    </xf>
    <xf numFmtId="49" fontId="19" fillId="0" borderId="0">
      <alignment horizontal="left"/>
    </xf>
    <xf numFmtId="0" fontId="19" fillId="0" borderId="34">
      <alignment horizontal="center"/>
    </xf>
    <xf numFmtId="49" fontId="19" fillId="0" borderId="34">
      <alignment horizontal="center"/>
    </xf>
    <xf numFmtId="49" fontId="19" fillId="0" borderId="21"/>
    <xf numFmtId="0" fontId="24" fillId="0" borderId="21">
      <alignment wrapText="1"/>
    </xf>
    <xf numFmtId="0" fontId="25" fillId="0" borderId="21"/>
    <xf numFmtId="0" fontId="24" fillId="0" borderId="14">
      <alignment wrapText="1"/>
    </xf>
    <xf numFmtId="0" fontId="24" fillId="0" borderId="34">
      <alignment wrapText="1"/>
    </xf>
    <xf numFmtId="0" fontId="25" fillId="0" borderId="34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3" borderId="0"/>
    <xf numFmtId="0" fontId="17" fillId="3" borderId="21"/>
    <xf numFmtId="0" fontId="17" fillId="3" borderId="33"/>
    <xf numFmtId="0" fontId="17" fillId="3" borderId="34"/>
    <xf numFmtId="0" fontId="17" fillId="3" borderId="68"/>
    <xf numFmtId="0" fontId="17" fillId="3" borderId="69"/>
    <xf numFmtId="0" fontId="17" fillId="3" borderId="70"/>
    <xf numFmtId="0" fontId="17" fillId="3" borderId="46"/>
    <xf numFmtId="0" fontId="17" fillId="3" borderId="71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6" fillId="0" borderId="0"/>
    <xf numFmtId="0" fontId="9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8" fillId="0" borderId="0" xfId="0" applyFont="1"/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7" fillId="0" borderId="1" xfId="0" applyNumberFormat="1" applyFont="1" applyFill="1" applyBorder="1" applyAlignment="1">
      <alignment wrapText="1"/>
    </xf>
    <xf numFmtId="166" fontId="4" fillId="0" borderId="2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6" fontId="4" fillId="0" borderId="12" xfId="0" applyNumberFormat="1" applyFont="1" applyFill="1" applyBorder="1" applyAlignment="1">
      <alignment wrapText="1"/>
    </xf>
    <xf numFmtId="0" fontId="7" fillId="0" borderId="6" xfId="0" applyFont="1" applyBorder="1" applyAlignment="1">
      <alignment horizontal="left" wrapText="1" indent="2"/>
    </xf>
    <xf numFmtId="165" fontId="4" fillId="0" borderId="2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5" fontId="7" fillId="0" borderId="2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8" xfId="0" applyNumberFormat="1" applyFont="1" applyFill="1" applyBorder="1" applyAlignment="1">
      <alignment wrapText="1"/>
    </xf>
    <xf numFmtId="165" fontId="7" fillId="0" borderId="8" xfId="0" applyNumberFormat="1" applyFont="1" applyFill="1" applyBorder="1" applyAlignment="1">
      <alignment wrapText="1"/>
    </xf>
    <xf numFmtId="165" fontId="7" fillId="0" borderId="8" xfId="0" applyNumberFormat="1" applyFont="1" applyFill="1" applyBorder="1"/>
    <xf numFmtId="0" fontId="3" fillId="0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166" fontId="7" fillId="0" borderId="2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08">
    <cellStyle name="br" xfId="188"/>
    <cellStyle name="col" xfId="187"/>
    <cellStyle name="style0" xfId="189"/>
    <cellStyle name="td" xfId="190"/>
    <cellStyle name="tr" xfId="186"/>
    <cellStyle name="xl100" xfId="84"/>
    <cellStyle name="xl101" xfId="88"/>
    <cellStyle name="xl102" xfId="93"/>
    <cellStyle name="xl103" xfId="80"/>
    <cellStyle name="xl104" xfId="94"/>
    <cellStyle name="xl105" xfId="76"/>
    <cellStyle name="xl106" xfId="77"/>
    <cellStyle name="xl107" xfId="85"/>
    <cellStyle name="xl108" xfId="95"/>
    <cellStyle name="xl109" xfId="81"/>
    <cellStyle name="xl110" xfId="78"/>
    <cellStyle name="xl111" xfId="82"/>
    <cellStyle name="xl112" xfId="89"/>
    <cellStyle name="xl113" xfId="96"/>
    <cellStyle name="xl114" xfId="98"/>
    <cellStyle name="xl115" xfId="100"/>
    <cellStyle name="xl116" xfId="102"/>
    <cellStyle name="xl117" xfId="104"/>
    <cellStyle name="xl118" xfId="108"/>
    <cellStyle name="xl119" xfId="111"/>
    <cellStyle name="xl120" xfId="199"/>
    <cellStyle name="xl121" xfId="113"/>
    <cellStyle name="xl122" xfId="97"/>
    <cellStyle name="xl123" xfId="101"/>
    <cellStyle name="xl124" xfId="109"/>
    <cellStyle name="xl125" xfId="114"/>
    <cellStyle name="xl126" xfId="115"/>
    <cellStyle name="xl127" xfId="99"/>
    <cellStyle name="xl128" xfId="103"/>
    <cellStyle name="xl129" xfId="105"/>
    <cellStyle name="xl130" xfId="110"/>
    <cellStyle name="xl131" xfId="112"/>
    <cellStyle name="xl132" xfId="106"/>
    <cellStyle name="xl133" xfId="107"/>
    <cellStyle name="xl134" xfId="116"/>
    <cellStyle name="xl135" xfId="138"/>
    <cellStyle name="xl136" xfId="143"/>
    <cellStyle name="xl137" xfId="147"/>
    <cellStyle name="xl138" xfId="151"/>
    <cellStyle name="xl139" xfId="157"/>
    <cellStyle name="xl140" xfId="158"/>
    <cellStyle name="xl141" xfId="161"/>
    <cellStyle name="xl142" xfId="142"/>
    <cellStyle name="xl143" xfId="181"/>
    <cellStyle name="xl144" xfId="183"/>
    <cellStyle name="xl145" xfId="184"/>
    <cellStyle name="xl146" xfId="117"/>
    <cellStyle name="xl147" xfId="122"/>
    <cellStyle name="xl148" xfId="125"/>
    <cellStyle name="xl149" xfId="127"/>
    <cellStyle name="xl150" xfId="132"/>
    <cellStyle name="xl151" xfId="134"/>
    <cellStyle name="xl152" xfId="136"/>
    <cellStyle name="xl153" xfId="137"/>
    <cellStyle name="xl154" xfId="139"/>
    <cellStyle name="xl155" xfId="144"/>
    <cellStyle name="xl156" xfId="148"/>
    <cellStyle name="xl157" xfId="159"/>
    <cellStyle name="xl158" xfId="163"/>
    <cellStyle name="xl159" xfId="167"/>
    <cellStyle name="xl160" xfId="168"/>
    <cellStyle name="xl161" xfId="170"/>
    <cellStyle name="xl162" xfId="174"/>
    <cellStyle name="xl163" xfId="123"/>
    <cellStyle name="xl164" xfId="126"/>
    <cellStyle name="xl165" xfId="128"/>
    <cellStyle name="xl166" xfId="133"/>
    <cellStyle name="xl167" xfId="135"/>
    <cellStyle name="xl168" xfId="140"/>
    <cellStyle name="xl169" xfId="145"/>
    <cellStyle name="xl170" xfId="149"/>
    <cellStyle name="xl171" xfId="152"/>
    <cellStyle name="xl172" xfId="154"/>
    <cellStyle name="xl173" xfId="160"/>
    <cellStyle name="xl174" xfId="162"/>
    <cellStyle name="xl175" xfId="164"/>
    <cellStyle name="xl176" xfId="165"/>
    <cellStyle name="xl177" xfId="166"/>
    <cellStyle name="xl178" xfId="169"/>
    <cellStyle name="xl179" xfId="171"/>
    <cellStyle name="xl180" xfId="172"/>
    <cellStyle name="xl181" xfId="173"/>
    <cellStyle name="xl182" xfId="175"/>
    <cellStyle name="xl183" xfId="178"/>
    <cellStyle name="xl184" xfId="180"/>
    <cellStyle name="xl185" xfId="118"/>
    <cellStyle name="xl186" xfId="120"/>
    <cellStyle name="xl187" xfId="129"/>
    <cellStyle name="xl188" xfId="141"/>
    <cellStyle name="xl189" xfId="146"/>
    <cellStyle name="xl190" xfId="150"/>
    <cellStyle name="xl191" xfId="155"/>
    <cellStyle name="xl192" xfId="182"/>
    <cellStyle name="xl193" xfId="185"/>
    <cellStyle name="xl194" xfId="121"/>
    <cellStyle name="xl195" xfId="176"/>
    <cellStyle name="xl196" xfId="179"/>
    <cellStyle name="xl197" xfId="177"/>
    <cellStyle name="xl198" xfId="130"/>
    <cellStyle name="xl199" xfId="119"/>
    <cellStyle name="xl200" xfId="131"/>
    <cellStyle name="xl201" xfId="153"/>
    <cellStyle name="xl202" xfId="156"/>
    <cellStyle name="xl203" xfId="124"/>
    <cellStyle name="xl21" xfId="191"/>
    <cellStyle name="xl22" xfId="12"/>
    <cellStyle name="xl23" xfId="17"/>
    <cellStyle name="xl24" xfId="24"/>
    <cellStyle name="xl25" xfId="32"/>
    <cellStyle name="xl26" xfId="48"/>
    <cellStyle name="xl27" xfId="16"/>
    <cellStyle name="xl28" xfId="10"/>
    <cellStyle name="xl28 2" xfId="192"/>
    <cellStyle name="xl29" xfId="9"/>
    <cellStyle name="xl29 2" xfId="52"/>
    <cellStyle name="xl30" xfId="55"/>
    <cellStyle name="xl31" xfId="193"/>
    <cellStyle name="xl32" xfId="57"/>
    <cellStyle name="xl33" xfId="62"/>
    <cellStyle name="xl34" xfId="8"/>
    <cellStyle name="xl34 2" xfId="66"/>
    <cellStyle name="xl35" xfId="194"/>
    <cellStyle name="xl36" xfId="13"/>
    <cellStyle name="xl37" xfId="25"/>
    <cellStyle name="xl38" xfId="39"/>
    <cellStyle name="xl39" xfId="42"/>
    <cellStyle name="xl40" xfId="44"/>
    <cellStyle name="xl41" xfId="195"/>
    <cellStyle name="xl42" xfId="58"/>
    <cellStyle name="xl43" xfId="63"/>
    <cellStyle name="xl44" xfId="67"/>
    <cellStyle name="xl45" xfId="196"/>
    <cellStyle name="xl46" xfId="71"/>
    <cellStyle name="xl47" xfId="21"/>
    <cellStyle name="xl48" xfId="45"/>
    <cellStyle name="xl49" xfId="37"/>
    <cellStyle name="xl50" xfId="59"/>
    <cellStyle name="xl51" xfId="64"/>
    <cellStyle name="xl52" xfId="68"/>
    <cellStyle name="xl53" xfId="53"/>
    <cellStyle name="xl54" xfId="54"/>
    <cellStyle name="xl55" xfId="56"/>
    <cellStyle name="xl56" xfId="197"/>
    <cellStyle name="xl57" xfId="60"/>
    <cellStyle name="xl58" xfId="69"/>
    <cellStyle name="xl59" xfId="72"/>
    <cellStyle name="xl60" xfId="73"/>
    <cellStyle name="xl61" xfId="51"/>
    <cellStyle name="xl62" xfId="26"/>
    <cellStyle name="xl63" xfId="33"/>
    <cellStyle name="xl64" xfId="14"/>
    <cellStyle name="xl65" xfId="18"/>
    <cellStyle name="xl66" xfId="27"/>
    <cellStyle name="xl67" xfId="34"/>
    <cellStyle name="xl68" xfId="49"/>
    <cellStyle name="xl69" xfId="15"/>
    <cellStyle name="xl70" xfId="19"/>
    <cellStyle name="xl71" xfId="28"/>
    <cellStyle name="xl72" xfId="35"/>
    <cellStyle name="xl73" xfId="38"/>
    <cellStyle name="xl74" xfId="40"/>
    <cellStyle name="xl75" xfId="43"/>
    <cellStyle name="xl76" xfId="46"/>
    <cellStyle name="xl77" xfId="47"/>
    <cellStyle name="xl78" xfId="50"/>
    <cellStyle name="xl79" xfId="20"/>
    <cellStyle name="xl80" xfId="29"/>
    <cellStyle name="xl81" xfId="30"/>
    <cellStyle name="xl82" xfId="36"/>
    <cellStyle name="xl83" xfId="41"/>
    <cellStyle name="xl84" xfId="22"/>
    <cellStyle name="xl85" xfId="23"/>
    <cellStyle name="xl86" xfId="31"/>
    <cellStyle name="xl87" xfId="61"/>
    <cellStyle name="xl88" xfId="65"/>
    <cellStyle name="xl89" xfId="70"/>
    <cellStyle name="xl90" xfId="74"/>
    <cellStyle name="xl91" xfId="79"/>
    <cellStyle name="xl92" xfId="83"/>
    <cellStyle name="xl93" xfId="86"/>
    <cellStyle name="xl94" xfId="90"/>
    <cellStyle name="xl95" xfId="91"/>
    <cellStyle name="xl96" xfId="75"/>
    <cellStyle name="xl97" xfId="87"/>
    <cellStyle name="xl98" xfId="92"/>
    <cellStyle name="xl99" xfId="198"/>
    <cellStyle name="Денежный 2" xfId="5"/>
    <cellStyle name="Денежный 2 2" xfId="203"/>
    <cellStyle name="Денежный 3" xfId="7"/>
    <cellStyle name="Денежный 3 2" xfId="205"/>
    <cellStyle name="Денежный 4" xfId="4"/>
    <cellStyle name="Денежный 4 2" xfId="202"/>
    <cellStyle name="Обычный" xfId="0" builtinId="0"/>
    <cellStyle name="Обычный 10" xfId="207"/>
    <cellStyle name="Обычный 2" xfId="2"/>
    <cellStyle name="Обычный 2 2" xfId="200"/>
    <cellStyle name="Обычный 3" xfId="1"/>
    <cellStyle name="Обычный 4" xfId="11"/>
    <cellStyle name="Обычный 5" xfId="206"/>
    <cellStyle name="Процентный 2" xfId="6"/>
    <cellStyle name="Процентный 2 2" xfId="204"/>
    <cellStyle name="Процентный 3" xfId="3"/>
    <cellStyle name="Процентный 3 2" xfId="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BreakPreview" zoomScaleNormal="80" zoomScaleSheetLayoutView="100" workbookViewId="0">
      <selection activeCell="G19" sqref="G19"/>
    </sheetView>
  </sheetViews>
  <sheetFormatPr defaultRowHeight="12.75" x14ac:dyDescent="0.2"/>
  <cols>
    <col min="1" max="1" width="6.140625" style="7" customWidth="1"/>
    <col min="2" max="2" width="50.28515625" customWidth="1"/>
    <col min="3" max="3" width="12.7109375" style="40" customWidth="1"/>
    <col min="4" max="4" width="11" style="40" customWidth="1"/>
    <col min="5" max="5" width="11.85546875" style="40" customWidth="1"/>
    <col min="6" max="6" width="10.85546875" style="40" customWidth="1"/>
    <col min="7" max="7" width="11" style="40" customWidth="1"/>
    <col min="8" max="8" width="10.28515625" style="40" customWidth="1"/>
    <col min="9" max="10" width="11.5703125" style="40" customWidth="1"/>
    <col min="11" max="11" width="9.140625" style="40"/>
    <col min="14" max="14" width="12.5703125" customWidth="1"/>
  </cols>
  <sheetData>
    <row r="1" spans="1:11" s="2" customFormat="1" ht="78.75" customHeight="1" x14ac:dyDescent="0.2">
      <c r="A1" s="6"/>
      <c r="B1" s="45" t="s">
        <v>39</v>
      </c>
      <c r="C1" s="45"/>
      <c r="D1" s="45"/>
      <c r="E1" s="45"/>
      <c r="F1" s="45"/>
      <c r="G1" s="45"/>
      <c r="H1" s="45"/>
      <c r="I1" s="45"/>
      <c r="J1" s="45"/>
      <c r="K1" s="35"/>
    </row>
    <row r="2" spans="1:11" s="2" customFormat="1" ht="12" customHeight="1" thickBot="1" x14ac:dyDescent="0.3">
      <c r="A2" s="6"/>
      <c r="B2" s="46" t="s">
        <v>8</v>
      </c>
      <c r="C2" s="46"/>
      <c r="D2" s="46"/>
      <c r="E2" s="46"/>
      <c r="F2" s="46"/>
      <c r="G2" s="46"/>
      <c r="H2" s="46"/>
      <c r="I2" s="46"/>
      <c r="J2" s="46"/>
      <c r="K2" s="35"/>
    </row>
    <row r="3" spans="1:11" s="2" customFormat="1" ht="54.75" customHeight="1" thickBot="1" x14ac:dyDescent="0.25">
      <c r="A3" s="17" t="s">
        <v>9</v>
      </c>
      <c r="B3" s="18" t="s">
        <v>11</v>
      </c>
      <c r="C3" s="36" t="s">
        <v>40</v>
      </c>
      <c r="D3" s="36" t="s">
        <v>41</v>
      </c>
      <c r="E3" s="37" t="s">
        <v>13</v>
      </c>
      <c r="F3" s="37" t="s">
        <v>7</v>
      </c>
      <c r="G3" s="38" t="s">
        <v>31</v>
      </c>
      <c r="H3" s="37" t="s">
        <v>32</v>
      </c>
      <c r="I3" s="36" t="s">
        <v>42</v>
      </c>
      <c r="J3" s="37" t="s">
        <v>43</v>
      </c>
      <c r="K3" s="35"/>
    </row>
    <row r="4" spans="1:11" s="2" customFormat="1" ht="21" customHeight="1" thickBot="1" x14ac:dyDescent="0.25">
      <c r="A4" s="19" t="s">
        <v>14</v>
      </c>
      <c r="B4" s="47" t="s">
        <v>15</v>
      </c>
      <c r="C4" s="48"/>
      <c r="D4" s="48"/>
      <c r="E4" s="48"/>
      <c r="F4" s="48"/>
      <c r="G4" s="48"/>
      <c r="H4" s="48"/>
      <c r="I4" s="48"/>
      <c r="J4" s="49"/>
      <c r="K4" s="35"/>
    </row>
    <row r="5" spans="1:11" s="2" customFormat="1" ht="36.75" customHeight="1" x14ac:dyDescent="0.25">
      <c r="A5" s="11" t="s">
        <v>21</v>
      </c>
      <c r="B5" s="5" t="s">
        <v>10</v>
      </c>
      <c r="C5" s="32">
        <v>84430.7</v>
      </c>
      <c r="D5" s="32">
        <v>89521.2</v>
      </c>
      <c r="E5" s="32">
        <v>75425.7</v>
      </c>
      <c r="F5" s="32">
        <f>E5/D5*100</f>
        <v>84.254567633141647</v>
      </c>
      <c r="G5" s="32">
        <v>76813.899999999994</v>
      </c>
      <c r="H5" s="32">
        <f>G5/E5*100</f>
        <v>101.84048673065016</v>
      </c>
      <c r="I5" s="32">
        <v>79669.899999999994</v>
      </c>
      <c r="J5" s="12">
        <f>I5/G5*100</f>
        <v>103.71807706678089</v>
      </c>
      <c r="K5" s="35"/>
    </row>
    <row r="6" spans="1:11" s="2" customFormat="1" ht="35.25" customHeight="1" x14ac:dyDescent="0.25">
      <c r="A6" s="11"/>
      <c r="B6" s="4" t="s">
        <v>36</v>
      </c>
      <c r="C6" s="32">
        <f>C7+C8</f>
        <v>69217</v>
      </c>
      <c r="D6" s="32">
        <f t="shared" ref="D6:I6" si="0">D7+D8</f>
        <v>75366.8</v>
      </c>
      <c r="E6" s="32">
        <f t="shared" si="0"/>
        <v>60435.5</v>
      </c>
      <c r="F6" s="31">
        <f t="shared" ref="F6:F22" si="1">E6/D6*100</f>
        <v>80.188491484314042</v>
      </c>
      <c r="G6" s="32">
        <f t="shared" si="0"/>
        <v>61314.5</v>
      </c>
      <c r="H6" s="31">
        <f t="shared" ref="H6:H22" si="2">G6/E6*100</f>
        <v>101.45444316668184</v>
      </c>
      <c r="I6" s="32">
        <f t="shared" si="0"/>
        <v>63581.100000000006</v>
      </c>
      <c r="J6" s="9">
        <f t="shared" ref="J6:J22" si="3">I6/G6*100</f>
        <v>103.69667859967871</v>
      </c>
      <c r="K6" s="35"/>
    </row>
    <row r="7" spans="1:11" s="2" customFormat="1" ht="19.5" customHeight="1" x14ac:dyDescent="0.25">
      <c r="A7" s="11"/>
      <c r="B7" s="13" t="s">
        <v>35</v>
      </c>
      <c r="C7" s="33">
        <v>53973</v>
      </c>
      <c r="D7" s="34">
        <v>50292</v>
      </c>
      <c r="E7" s="33">
        <v>51309.1</v>
      </c>
      <c r="F7" s="31">
        <f t="shared" si="1"/>
        <v>102.0223892467987</v>
      </c>
      <c r="G7" s="33">
        <v>53931.8</v>
      </c>
      <c r="H7" s="31">
        <f t="shared" si="2"/>
        <v>105.11156890298213</v>
      </c>
      <c r="I7" s="33">
        <v>56356.3</v>
      </c>
      <c r="J7" s="9">
        <f t="shared" si="3"/>
        <v>104.49549245528611</v>
      </c>
      <c r="K7" s="35"/>
    </row>
    <row r="8" spans="1:11" s="3" customFormat="1" ht="50.25" customHeight="1" x14ac:dyDescent="0.25">
      <c r="A8" s="15"/>
      <c r="B8" s="13" t="s">
        <v>37</v>
      </c>
      <c r="C8" s="33">
        <f>SUM(C9:C12)</f>
        <v>15244</v>
      </c>
      <c r="D8" s="33">
        <f t="shared" ref="D8:E8" si="4">SUM(D9:D12)</f>
        <v>25074.800000000003</v>
      </c>
      <c r="E8" s="33">
        <f t="shared" si="4"/>
        <v>9126.4</v>
      </c>
      <c r="F8" s="8">
        <f t="shared" si="1"/>
        <v>36.396701070397363</v>
      </c>
      <c r="G8" s="33">
        <f>SUM(G9:G12)</f>
        <v>7382.7</v>
      </c>
      <c r="H8" s="8">
        <f t="shared" si="2"/>
        <v>80.893890252454412</v>
      </c>
      <c r="I8" s="33">
        <f>SUM(I9:I12)</f>
        <v>7224.7999999999993</v>
      </c>
      <c r="J8" s="16">
        <f t="shared" si="3"/>
        <v>97.861216086255695</v>
      </c>
      <c r="K8" s="39"/>
    </row>
    <row r="9" spans="1:11" s="3" customFormat="1" ht="16.5" customHeight="1" x14ac:dyDescent="0.25">
      <c r="A9" s="15"/>
      <c r="B9" s="13" t="s">
        <v>16</v>
      </c>
      <c r="C9" s="33">
        <v>0</v>
      </c>
      <c r="D9" s="34">
        <v>2216.6999999999998</v>
      </c>
      <c r="E9" s="33">
        <v>0</v>
      </c>
      <c r="F9" s="20" t="s">
        <v>30</v>
      </c>
      <c r="G9" s="33">
        <v>0</v>
      </c>
      <c r="H9" s="20" t="s">
        <v>30</v>
      </c>
      <c r="I9" s="33">
        <v>0</v>
      </c>
      <c r="J9" s="21" t="s">
        <v>30</v>
      </c>
      <c r="K9" s="39"/>
    </row>
    <row r="10" spans="1:11" s="3" customFormat="1" ht="16.5" customHeight="1" x14ac:dyDescent="0.25">
      <c r="A10" s="15"/>
      <c r="B10" s="13" t="s">
        <v>17</v>
      </c>
      <c r="C10" s="33">
        <v>4449</v>
      </c>
      <c r="D10" s="34">
        <v>8892.2000000000007</v>
      </c>
      <c r="E10" s="33">
        <v>4172.8999999999996</v>
      </c>
      <c r="F10" s="8">
        <f t="shared" si="1"/>
        <v>46.927644452441456</v>
      </c>
      <c r="G10" s="33">
        <v>2850.2</v>
      </c>
      <c r="H10" s="8">
        <f t="shared" si="2"/>
        <v>68.302619281554797</v>
      </c>
      <c r="I10" s="33">
        <v>2709.6</v>
      </c>
      <c r="J10" s="16">
        <f t="shared" si="3"/>
        <v>95.067012841204118</v>
      </c>
      <c r="K10" s="39"/>
    </row>
    <row r="11" spans="1:11" s="3" customFormat="1" ht="16.5" customHeight="1" x14ac:dyDescent="0.25">
      <c r="A11" s="15"/>
      <c r="B11" s="13" t="s">
        <v>18</v>
      </c>
      <c r="C11" s="33">
        <v>2620.9</v>
      </c>
      <c r="D11" s="34">
        <v>3734</v>
      </c>
      <c r="E11" s="33">
        <v>3855.2</v>
      </c>
      <c r="F11" s="8">
        <f t="shared" si="1"/>
        <v>103.24584895554365</v>
      </c>
      <c r="G11" s="33">
        <v>3757.5</v>
      </c>
      <c r="H11" s="8">
        <f t="shared" si="2"/>
        <v>97.465760531230544</v>
      </c>
      <c r="I11" s="33">
        <v>3947.7</v>
      </c>
      <c r="J11" s="16">
        <f t="shared" si="3"/>
        <v>105.06187624750498</v>
      </c>
      <c r="K11" s="39"/>
    </row>
    <row r="12" spans="1:11" s="3" customFormat="1" ht="19.5" customHeight="1" x14ac:dyDescent="0.25">
      <c r="A12" s="15"/>
      <c r="B12" s="13" t="s">
        <v>19</v>
      </c>
      <c r="C12" s="33">
        <v>8174.1</v>
      </c>
      <c r="D12" s="34">
        <v>10231.9</v>
      </c>
      <c r="E12" s="33">
        <v>1098.3</v>
      </c>
      <c r="F12" s="8">
        <f t="shared" si="1"/>
        <v>10.734076759937059</v>
      </c>
      <c r="G12" s="33">
        <v>775</v>
      </c>
      <c r="H12" s="8">
        <f t="shared" si="2"/>
        <v>70.563598288263691</v>
      </c>
      <c r="I12" s="33">
        <v>567.5</v>
      </c>
      <c r="J12" s="16">
        <f t="shared" si="3"/>
        <v>73.225806451612911</v>
      </c>
      <c r="K12" s="39"/>
    </row>
    <row r="13" spans="1:11" s="2" customFormat="1" ht="33" x14ac:dyDescent="0.25">
      <c r="A13" s="25"/>
      <c r="B13" s="28" t="s">
        <v>0</v>
      </c>
      <c r="C13" s="32">
        <f>C14+C15</f>
        <v>42522.6</v>
      </c>
      <c r="D13" s="32">
        <f t="shared" ref="D13:E13" si="5">D14+D15</f>
        <v>49662.5</v>
      </c>
      <c r="E13" s="32">
        <f t="shared" si="5"/>
        <v>42594.5</v>
      </c>
      <c r="F13" s="31">
        <f t="shared" si="1"/>
        <v>85.767933551472439</v>
      </c>
      <c r="G13" s="32">
        <f>G14+G15</f>
        <v>39184</v>
      </c>
      <c r="H13" s="31">
        <f t="shared" si="2"/>
        <v>91.993097700407333</v>
      </c>
      <c r="I13" s="32">
        <f>I14+I15</f>
        <v>38921.100000000006</v>
      </c>
      <c r="J13" s="9">
        <f t="shared" si="3"/>
        <v>99.329062882809325</v>
      </c>
      <c r="K13" s="35"/>
    </row>
    <row r="14" spans="1:11" s="35" customFormat="1" ht="19.5" customHeight="1" x14ac:dyDescent="0.25">
      <c r="A14" s="25"/>
      <c r="B14" s="26" t="s">
        <v>35</v>
      </c>
      <c r="C14" s="33">
        <v>15457</v>
      </c>
      <c r="D14" s="34">
        <v>14171.2</v>
      </c>
      <c r="E14" s="33">
        <v>15225</v>
      </c>
      <c r="F14" s="31">
        <f t="shared" ref="F14" si="6">E14/D14*100</f>
        <v>107.43620864852659</v>
      </c>
      <c r="G14" s="33">
        <v>15698</v>
      </c>
      <c r="H14" s="31">
        <f t="shared" ref="H14" si="7">G14/E14*100</f>
        <v>103.10673234811165</v>
      </c>
      <c r="I14" s="33">
        <v>15992.5</v>
      </c>
      <c r="J14" s="9">
        <f t="shared" ref="J14" si="8">I14/G14*100</f>
        <v>101.87603516371513</v>
      </c>
    </row>
    <row r="15" spans="1:11" s="3" customFormat="1" ht="52.5" customHeight="1" x14ac:dyDescent="0.25">
      <c r="A15" s="29"/>
      <c r="B15" s="26" t="s">
        <v>38</v>
      </c>
      <c r="C15" s="33">
        <f>SUM(C16:C19)</f>
        <v>27065.599999999999</v>
      </c>
      <c r="D15" s="33">
        <f t="shared" ref="D15" si="9">SUM(D16:D19)</f>
        <v>35491.299999999996</v>
      </c>
      <c r="E15" s="33">
        <f t="shared" ref="E15:I15" si="10">SUM(E16:E19)</f>
        <v>27369.5</v>
      </c>
      <c r="F15" s="8">
        <f t="shared" si="1"/>
        <v>77.116081969384055</v>
      </c>
      <c r="G15" s="33">
        <f t="shared" si="10"/>
        <v>23486</v>
      </c>
      <c r="H15" s="8">
        <f t="shared" si="2"/>
        <v>85.81084784157548</v>
      </c>
      <c r="I15" s="33">
        <f t="shared" si="10"/>
        <v>22928.600000000002</v>
      </c>
      <c r="J15" s="44">
        <f t="shared" si="3"/>
        <v>97.626671208379463</v>
      </c>
      <c r="K15" s="39"/>
    </row>
    <row r="16" spans="1:11" s="3" customFormat="1" ht="16.5" customHeight="1" x14ac:dyDescent="0.25">
      <c r="A16" s="29"/>
      <c r="B16" s="26" t="s">
        <v>16</v>
      </c>
      <c r="C16" s="33">
        <v>890.1</v>
      </c>
      <c r="D16" s="34">
        <v>800.5</v>
      </c>
      <c r="E16" s="33">
        <v>928.2</v>
      </c>
      <c r="F16" s="8">
        <f t="shared" si="1"/>
        <v>115.9525296689569</v>
      </c>
      <c r="G16" s="33">
        <v>928.2</v>
      </c>
      <c r="H16" s="8">
        <f t="shared" si="2"/>
        <v>100</v>
      </c>
      <c r="I16" s="33">
        <v>939.6</v>
      </c>
      <c r="J16" s="44">
        <f t="shared" si="3"/>
        <v>101.22818358112475</v>
      </c>
      <c r="K16" s="39"/>
    </row>
    <row r="17" spans="1:11" s="3" customFormat="1" ht="16.5" customHeight="1" x14ac:dyDescent="0.25">
      <c r="A17" s="29"/>
      <c r="B17" s="26" t="s">
        <v>17</v>
      </c>
      <c r="C17" s="33">
        <v>8550.9</v>
      </c>
      <c r="D17" s="34">
        <v>13663.9</v>
      </c>
      <c r="E17" s="33">
        <v>6680.5</v>
      </c>
      <c r="F17" s="8">
        <f t="shared" si="1"/>
        <v>48.891604885867139</v>
      </c>
      <c r="G17" s="33">
        <v>3194</v>
      </c>
      <c r="H17" s="8">
        <f t="shared" si="2"/>
        <v>47.810792605343913</v>
      </c>
      <c r="I17" s="33">
        <v>2661.9</v>
      </c>
      <c r="J17" s="44">
        <f t="shared" si="3"/>
        <v>83.340638697557921</v>
      </c>
      <c r="K17" s="39"/>
    </row>
    <row r="18" spans="1:11" s="3" customFormat="1" ht="16.5" customHeight="1" x14ac:dyDescent="0.25">
      <c r="A18" s="29"/>
      <c r="B18" s="26" t="s">
        <v>18</v>
      </c>
      <c r="C18" s="33">
        <v>15746.1</v>
      </c>
      <c r="D18" s="34">
        <v>18367.3</v>
      </c>
      <c r="E18" s="33">
        <v>18361.7</v>
      </c>
      <c r="F18" s="8">
        <f t="shared" si="1"/>
        <v>99.969511033194863</v>
      </c>
      <c r="G18" s="33">
        <v>18450.8</v>
      </c>
      <c r="H18" s="8">
        <f t="shared" si="2"/>
        <v>100.48524918716674</v>
      </c>
      <c r="I18" s="33">
        <v>18416.2</v>
      </c>
      <c r="J18" s="44">
        <f t="shared" si="3"/>
        <v>99.812474255858831</v>
      </c>
      <c r="K18" s="39"/>
    </row>
    <row r="19" spans="1:11" s="3" customFormat="1" ht="15" customHeight="1" x14ac:dyDescent="0.25">
      <c r="A19" s="29"/>
      <c r="B19" s="26" t="s">
        <v>19</v>
      </c>
      <c r="C19" s="33">
        <v>1878.5</v>
      </c>
      <c r="D19" s="34">
        <v>2659.6</v>
      </c>
      <c r="E19" s="33">
        <v>1399.1</v>
      </c>
      <c r="F19" s="8">
        <f t="shared" si="1"/>
        <v>52.605654985712135</v>
      </c>
      <c r="G19" s="33">
        <v>913</v>
      </c>
      <c r="H19" s="8">
        <f t="shared" si="2"/>
        <v>65.256236151811891</v>
      </c>
      <c r="I19" s="33">
        <v>910.9</v>
      </c>
      <c r="J19" s="44">
        <f t="shared" si="3"/>
        <v>99.769989047097468</v>
      </c>
      <c r="K19" s="39"/>
    </row>
    <row r="20" spans="1:11" s="2" customFormat="1" ht="33.75" customHeight="1" x14ac:dyDescent="0.25">
      <c r="A20" s="25" t="s">
        <v>22</v>
      </c>
      <c r="B20" s="28" t="s">
        <v>1</v>
      </c>
      <c r="C20" s="32">
        <v>83236.600000000006</v>
      </c>
      <c r="D20" s="32">
        <v>97625</v>
      </c>
      <c r="E20" s="32">
        <v>82036.399999999994</v>
      </c>
      <c r="F20" s="31">
        <f t="shared" si="1"/>
        <v>84.032163892445581</v>
      </c>
      <c r="G20" s="31">
        <v>78352.3</v>
      </c>
      <c r="H20" s="31">
        <f t="shared" si="2"/>
        <v>95.509188604083079</v>
      </c>
      <c r="I20" s="31">
        <v>81253.2</v>
      </c>
      <c r="J20" s="9">
        <f t="shared" si="3"/>
        <v>103.7023801471048</v>
      </c>
      <c r="K20" s="35"/>
    </row>
    <row r="21" spans="1:11" s="2" customFormat="1" ht="20.25" customHeight="1" x14ac:dyDescent="0.25">
      <c r="A21" s="25"/>
      <c r="B21" s="28" t="s">
        <v>2</v>
      </c>
      <c r="C21" s="32">
        <v>68037.600000000006</v>
      </c>
      <c r="D21" s="31">
        <v>83289.399999999994</v>
      </c>
      <c r="E21" s="31">
        <v>64072.9</v>
      </c>
      <c r="F21" s="31">
        <f t="shared" si="1"/>
        <v>76.928036460822156</v>
      </c>
      <c r="G21" s="31">
        <v>61314.5</v>
      </c>
      <c r="H21" s="31">
        <f t="shared" si="2"/>
        <v>95.694903773670305</v>
      </c>
      <c r="I21" s="31">
        <v>63581.1</v>
      </c>
      <c r="J21" s="9">
        <f t="shared" si="3"/>
        <v>103.69667859967871</v>
      </c>
      <c r="K21" s="35"/>
    </row>
    <row r="22" spans="1:11" s="2" customFormat="1" ht="33" x14ac:dyDescent="0.25">
      <c r="A22" s="25"/>
      <c r="B22" s="28" t="s">
        <v>3</v>
      </c>
      <c r="C22" s="31">
        <v>42507.9</v>
      </c>
      <c r="D22" s="31">
        <v>49843.7</v>
      </c>
      <c r="E22" s="31">
        <v>45567.8</v>
      </c>
      <c r="F22" s="31">
        <f t="shared" si="1"/>
        <v>91.421383244020817</v>
      </c>
      <c r="G22" s="31">
        <v>40722.400000000001</v>
      </c>
      <c r="H22" s="31">
        <f t="shared" si="2"/>
        <v>89.366614144198309</v>
      </c>
      <c r="I22" s="31">
        <v>40504.400000000001</v>
      </c>
      <c r="J22" s="9">
        <f t="shared" si="3"/>
        <v>99.46466809421841</v>
      </c>
      <c r="K22" s="35"/>
    </row>
    <row r="23" spans="1:11" s="2" customFormat="1" ht="34.5" customHeight="1" x14ac:dyDescent="0.25">
      <c r="A23" s="25" t="s">
        <v>23</v>
      </c>
      <c r="B23" s="28" t="s">
        <v>4</v>
      </c>
      <c r="C23" s="31">
        <f t="shared" ref="C23:E24" si="11">C5-C20</f>
        <v>1194.0999999999913</v>
      </c>
      <c r="D23" s="31">
        <f t="shared" si="11"/>
        <v>-8103.8000000000029</v>
      </c>
      <c r="E23" s="31">
        <f t="shared" si="11"/>
        <v>-6610.6999999999971</v>
      </c>
      <c r="F23" s="10" t="s">
        <v>12</v>
      </c>
      <c r="G23" s="31">
        <f>G5-G20</f>
        <v>-1538.4000000000087</v>
      </c>
      <c r="H23" s="10" t="s">
        <v>12</v>
      </c>
      <c r="I23" s="31">
        <f>I5-I20</f>
        <v>-1583.3000000000029</v>
      </c>
      <c r="J23" s="14" t="s">
        <v>12</v>
      </c>
      <c r="K23" s="35"/>
    </row>
    <row r="24" spans="1:11" ht="24.75" customHeight="1" x14ac:dyDescent="0.25">
      <c r="A24" s="25"/>
      <c r="B24" s="28" t="s">
        <v>5</v>
      </c>
      <c r="C24" s="31">
        <f t="shared" si="11"/>
        <v>1179.3999999999942</v>
      </c>
      <c r="D24" s="31">
        <f t="shared" si="11"/>
        <v>-7922.5999999999913</v>
      </c>
      <c r="E24" s="31">
        <f t="shared" si="11"/>
        <v>-3637.4000000000015</v>
      </c>
      <c r="F24" s="10" t="s">
        <v>12</v>
      </c>
      <c r="G24" s="31">
        <f>G6-G21</f>
        <v>0</v>
      </c>
      <c r="H24" s="10" t="s">
        <v>12</v>
      </c>
      <c r="I24" s="31">
        <f>I6-I21</f>
        <v>0</v>
      </c>
      <c r="J24" s="14" t="s">
        <v>12</v>
      </c>
    </row>
    <row r="25" spans="1:11" ht="34.5" customHeight="1" thickBot="1" x14ac:dyDescent="0.3">
      <c r="A25" s="27"/>
      <c r="B25" s="30" t="s">
        <v>6</v>
      </c>
      <c r="C25" s="22">
        <f>C13-C22</f>
        <v>14.69999999999709</v>
      </c>
      <c r="D25" s="22">
        <f>D13-D22</f>
        <v>-181.19999999999709</v>
      </c>
      <c r="E25" s="22">
        <f>E13-E22</f>
        <v>-2973.3000000000029</v>
      </c>
      <c r="F25" s="23" t="s">
        <v>12</v>
      </c>
      <c r="G25" s="22">
        <f>G13-G22</f>
        <v>-1538.4000000000015</v>
      </c>
      <c r="H25" s="23" t="s">
        <v>12</v>
      </c>
      <c r="I25" s="22">
        <f>I13-I22</f>
        <v>-1583.2999999999956</v>
      </c>
      <c r="J25" s="24" t="s">
        <v>12</v>
      </c>
    </row>
    <row r="26" spans="1:11" s="2" customFormat="1" ht="21" customHeight="1" thickBot="1" x14ac:dyDescent="0.25">
      <c r="A26" s="19" t="s">
        <v>20</v>
      </c>
      <c r="B26" s="47" t="s">
        <v>25</v>
      </c>
      <c r="C26" s="48"/>
      <c r="D26" s="48"/>
      <c r="E26" s="48"/>
      <c r="F26" s="48"/>
      <c r="G26" s="48"/>
      <c r="H26" s="48"/>
      <c r="I26" s="48"/>
      <c r="J26" s="49"/>
      <c r="K26" s="35"/>
    </row>
    <row r="27" spans="1:11" s="2" customFormat="1" ht="52.5" customHeight="1" x14ac:dyDescent="0.25">
      <c r="A27" s="11" t="s">
        <v>24</v>
      </c>
      <c r="B27" s="5" t="s">
        <v>34</v>
      </c>
      <c r="C27" s="32">
        <v>13705.1</v>
      </c>
      <c r="D27" s="32">
        <v>13270.6</v>
      </c>
      <c r="E27" s="32">
        <v>13582.4</v>
      </c>
      <c r="F27" s="32">
        <f>E27/D27*100</f>
        <v>102.34955465465012</v>
      </c>
      <c r="G27" s="32">
        <v>13679.2</v>
      </c>
      <c r="H27" s="32">
        <f>G27/E27*100</f>
        <v>100.71268700671459</v>
      </c>
      <c r="I27" s="32">
        <v>14447.7</v>
      </c>
      <c r="J27" s="12">
        <f>I27/G27*100</f>
        <v>105.6180185975788</v>
      </c>
      <c r="K27" s="35"/>
    </row>
    <row r="28" spans="1:11" s="2" customFormat="1" ht="16.5" x14ac:dyDescent="0.25">
      <c r="A28" s="11"/>
      <c r="B28" s="13" t="s">
        <v>35</v>
      </c>
      <c r="C28" s="8">
        <f t="shared" ref="C28:D28" si="12">C27-C29</f>
        <v>94.300000000001091</v>
      </c>
      <c r="D28" s="8">
        <f t="shared" si="12"/>
        <v>50.200000000000728</v>
      </c>
      <c r="E28" s="8">
        <f>E27-E29</f>
        <v>58.299999999999272</v>
      </c>
      <c r="F28" s="8">
        <f>E28/D28*100</f>
        <v>116.13545816732756</v>
      </c>
      <c r="G28" s="8">
        <f>G27-G29</f>
        <v>58.400000000001455</v>
      </c>
      <c r="H28" s="8">
        <f>G28/E28*100</f>
        <v>100.17152658662467</v>
      </c>
      <c r="I28" s="8">
        <f>I27-I29</f>
        <v>58.300000000001091</v>
      </c>
      <c r="J28" s="16">
        <f>I28/G28*100</f>
        <v>99.828767123287051</v>
      </c>
      <c r="K28" s="35"/>
    </row>
    <row r="29" spans="1:11" s="3" customFormat="1" ht="34.5" customHeight="1" x14ac:dyDescent="0.25">
      <c r="A29" s="15"/>
      <c r="B29" s="13" t="s">
        <v>33</v>
      </c>
      <c r="C29" s="8">
        <v>13610.8</v>
      </c>
      <c r="D29" s="32">
        <v>13220.4</v>
      </c>
      <c r="E29" s="8">
        <v>13524.1</v>
      </c>
      <c r="F29" s="8">
        <f t="shared" ref="F29:F30" si="13">E29/D29*100</f>
        <v>102.29720734622252</v>
      </c>
      <c r="G29" s="8">
        <v>13620.8</v>
      </c>
      <c r="H29" s="8">
        <f t="shared" ref="H29:H30" si="14">G29/E29*100</f>
        <v>100.71501985344679</v>
      </c>
      <c r="I29" s="8">
        <v>14389.4</v>
      </c>
      <c r="J29" s="16">
        <f t="shared" ref="J29:J30" si="15">I29/G29*100</f>
        <v>105.6428403617996</v>
      </c>
      <c r="K29" s="39"/>
    </row>
    <row r="30" spans="1:11" s="2" customFormat="1" ht="50.25" customHeight="1" x14ac:dyDescent="0.25">
      <c r="A30" s="11" t="s">
        <v>27</v>
      </c>
      <c r="B30" s="4" t="s">
        <v>26</v>
      </c>
      <c r="C30" s="32">
        <v>13923</v>
      </c>
      <c r="D30" s="32">
        <v>13270.6</v>
      </c>
      <c r="E30" s="32">
        <v>13582.4</v>
      </c>
      <c r="F30" s="31">
        <f t="shared" si="13"/>
        <v>102.34955465465012</v>
      </c>
      <c r="G30" s="31">
        <v>13679.2</v>
      </c>
      <c r="H30" s="31">
        <f t="shared" si="14"/>
        <v>100.71268700671459</v>
      </c>
      <c r="I30" s="31">
        <v>14447.7</v>
      </c>
      <c r="J30" s="9">
        <f t="shared" si="15"/>
        <v>105.6180185975788</v>
      </c>
      <c r="K30" s="35"/>
    </row>
    <row r="31" spans="1:11" s="2" customFormat="1" ht="51" customHeight="1" thickBot="1" x14ac:dyDescent="0.3">
      <c r="A31" s="42" t="s">
        <v>28</v>
      </c>
      <c r="B31" s="43" t="s">
        <v>29</v>
      </c>
      <c r="C31" s="22">
        <f>C27-C30</f>
        <v>-217.89999999999964</v>
      </c>
      <c r="D31" s="22">
        <f t="shared" ref="D31:E31" si="16">D27-D30</f>
        <v>0</v>
      </c>
      <c r="E31" s="22">
        <f t="shared" si="16"/>
        <v>0</v>
      </c>
      <c r="F31" s="23" t="s">
        <v>12</v>
      </c>
      <c r="G31" s="22">
        <f>G27-G30</f>
        <v>0</v>
      </c>
      <c r="H31" s="23" t="s">
        <v>12</v>
      </c>
      <c r="I31" s="22">
        <f>I27-I30</f>
        <v>0</v>
      </c>
      <c r="J31" s="24" t="s">
        <v>12</v>
      </c>
      <c r="K31" s="35"/>
    </row>
    <row r="32" spans="1:11" ht="16.5" x14ac:dyDescent="0.25">
      <c r="B32" s="1"/>
      <c r="C32" s="41"/>
      <c r="D32" s="41"/>
      <c r="E32" s="41"/>
      <c r="F32" s="41"/>
      <c r="G32" s="41"/>
      <c r="H32" s="41"/>
      <c r="I32" s="41"/>
      <c r="J32" s="41"/>
    </row>
    <row r="33" spans="2:10" ht="16.5" x14ac:dyDescent="0.25">
      <c r="B33" s="1"/>
      <c r="C33" s="41"/>
      <c r="D33" s="41"/>
      <c r="E33" s="41"/>
      <c r="F33" s="41"/>
      <c r="G33" s="41"/>
      <c r="H33" s="41"/>
      <c r="I33" s="41"/>
      <c r="J33" s="41"/>
    </row>
    <row r="34" spans="2:10" ht="16.5" x14ac:dyDescent="0.25">
      <c r="B34" s="1"/>
      <c r="C34" s="41"/>
      <c r="D34" s="41"/>
      <c r="E34" s="41"/>
      <c r="F34" s="41"/>
      <c r="G34" s="41"/>
      <c r="H34" s="41"/>
      <c r="I34" s="41"/>
      <c r="J34" s="41"/>
    </row>
    <row r="35" spans="2:10" ht="16.5" x14ac:dyDescent="0.25">
      <c r="B35" s="1"/>
      <c r="C35" s="41"/>
      <c r="D35" s="41"/>
      <c r="E35" s="41"/>
      <c r="F35" s="41"/>
      <c r="G35" s="41"/>
      <c r="H35" s="41"/>
      <c r="I35" s="41"/>
      <c r="J35" s="41"/>
    </row>
    <row r="36" spans="2:10" ht="16.5" x14ac:dyDescent="0.25">
      <c r="B36" s="1"/>
      <c r="C36" s="41"/>
      <c r="D36" s="41"/>
      <c r="E36" s="41"/>
      <c r="F36" s="41"/>
      <c r="G36" s="41"/>
      <c r="H36" s="41"/>
      <c r="I36" s="41"/>
      <c r="J36" s="41"/>
    </row>
    <row r="37" spans="2:10" ht="16.5" x14ac:dyDescent="0.25">
      <c r="B37" s="1"/>
      <c r="C37" s="41"/>
      <c r="D37" s="41"/>
      <c r="E37" s="41"/>
      <c r="F37" s="41"/>
      <c r="G37" s="41"/>
      <c r="H37" s="41"/>
      <c r="I37" s="41"/>
      <c r="J37" s="41"/>
    </row>
    <row r="38" spans="2:10" ht="16.5" x14ac:dyDescent="0.25">
      <c r="B38" s="1"/>
      <c r="C38" s="41"/>
      <c r="D38" s="41"/>
      <c r="E38" s="41"/>
      <c r="F38" s="41"/>
      <c r="G38" s="41"/>
      <c r="H38" s="41"/>
      <c r="I38" s="41"/>
      <c r="J38" s="41"/>
    </row>
    <row r="39" spans="2:10" ht="16.5" x14ac:dyDescent="0.25">
      <c r="B39" s="1"/>
      <c r="C39" s="41"/>
      <c r="D39" s="41"/>
      <c r="E39" s="41"/>
      <c r="F39" s="41"/>
      <c r="G39" s="41"/>
      <c r="H39" s="41"/>
      <c r="I39" s="41"/>
      <c r="J39" s="41"/>
    </row>
    <row r="40" spans="2:10" ht="16.5" x14ac:dyDescent="0.25">
      <c r="B40" s="1"/>
      <c r="C40" s="41"/>
      <c r="D40" s="41"/>
      <c r="E40" s="41"/>
      <c r="F40" s="41"/>
      <c r="G40" s="41"/>
      <c r="H40" s="41"/>
      <c r="I40" s="41"/>
      <c r="J40" s="41"/>
    </row>
    <row r="41" spans="2:10" ht="16.5" x14ac:dyDescent="0.25">
      <c r="B41" s="1"/>
      <c r="C41" s="41"/>
      <c r="D41" s="41"/>
      <c r="E41" s="41"/>
      <c r="F41" s="41"/>
      <c r="G41" s="41"/>
      <c r="H41" s="41"/>
      <c r="I41" s="41"/>
      <c r="J41" s="41"/>
    </row>
    <row r="42" spans="2:10" ht="16.5" x14ac:dyDescent="0.25">
      <c r="B42" s="1"/>
      <c r="C42" s="41"/>
      <c r="D42" s="41"/>
      <c r="E42" s="41"/>
      <c r="F42" s="41"/>
      <c r="G42" s="41"/>
      <c r="H42" s="41"/>
      <c r="I42" s="41"/>
      <c r="J42" s="41"/>
    </row>
    <row r="43" spans="2:10" ht="16.5" x14ac:dyDescent="0.25">
      <c r="B43" s="1"/>
      <c r="C43" s="41"/>
      <c r="D43" s="41"/>
      <c r="E43" s="41"/>
      <c r="F43" s="41"/>
      <c r="G43" s="41"/>
      <c r="H43" s="41"/>
      <c r="I43" s="41"/>
      <c r="J43" s="41"/>
    </row>
    <row r="44" spans="2:10" ht="16.5" x14ac:dyDescent="0.25">
      <c r="B44" s="1"/>
      <c r="C44" s="41"/>
      <c r="D44" s="41"/>
      <c r="E44" s="41"/>
      <c r="F44" s="41"/>
      <c r="G44" s="41"/>
      <c r="H44" s="41"/>
      <c r="I44" s="41"/>
      <c r="J44" s="41"/>
    </row>
    <row r="45" spans="2:10" ht="16.5" x14ac:dyDescent="0.25">
      <c r="B45" s="1"/>
      <c r="C45" s="41"/>
      <c r="D45" s="41"/>
      <c r="E45" s="41"/>
      <c r="F45" s="41"/>
      <c r="G45" s="41"/>
      <c r="H45" s="41"/>
      <c r="I45" s="41"/>
      <c r="J45" s="41"/>
    </row>
    <row r="46" spans="2:10" ht="16.5" x14ac:dyDescent="0.25">
      <c r="B46" s="1"/>
      <c r="C46" s="41"/>
      <c r="D46" s="41"/>
      <c r="E46" s="41"/>
      <c r="F46" s="41"/>
      <c r="G46" s="41"/>
      <c r="H46" s="41"/>
      <c r="I46" s="41"/>
      <c r="J46" s="41"/>
    </row>
    <row r="47" spans="2:10" ht="16.5" x14ac:dyDescent="0.25">
      <c r="B47" s="1"/>
      <c r="C47" s="41"/>
      <c r="D47" s="41"/>
      <c r="E47" s="41"/>
      <c r="F47" s="41"/>
      <c r="G47" s="41"/>
      <c r="H47" s="41"/>
      <c r="I47" s="41"/>
      <c r="J47" s="41"/>
    </row>
    <row r="48" spans="2:10" ht="16.5" x14ac:dyDescent="0.25">
      <c r="B48" s="1"/>
      <c r="C48" s="41"/>
      <c r="D48" s="41"/>
      <c r="E48" s="41"/>
      <c r="F48" s="41"/>
      <c r="G48" s="41"/>
      <c r="H48" s="41"/>
      <c r="I48" s="41"/>
      <c r="J48" s="41"/>
    </row>
    <row r="49" spans="2:10" ht="16.5" x14ac:dyDescent="0.25">
      <c r="B49" s="1"/>
      <c r="C49" s="41"/>
      <c r="D49" s="41"/>
      <c r="E49" s="41"/>
      <c r="F49" s="41"/>
      <c r="G49" s="41"/>
      <c r="H49" s="41"/>
      <c r="I49" s="41"/>
      <c r="J49" s="41"/>
    </row>
  </sheetData>
  <mergeCells count="4">
    <mergeCell ref="B1:J1"/>
    <mergeCell ref="B2:J2"/>
    <mergeCell ref="B4:J4"/>
    <mergeCell ref="B26:J26"/>
  </mergeCells>
  <phoneticPr fontId="2" type="noConversion"/>
  <pageMargins left="0" right="0" top="0.39370078740157483" bottom="0.19685039370078741" header="0" footer="0"/>
  <pageSetup paperSize="9" scale="70" firstPageNumber="618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</dc:creator>
  <cp:lastModifiedBy>shestunina_dv</cp:lastModifiedBy>
  <cp:lastPrinted>2019-11-01T13:34:29Z</cp:lastPrinted>
  <dcterms:created xsi:type="dcterms:W3CDTF">2007-08-20T08:40:17Z</dcterms:created>
  <dcterms:modified xsi:type="dcterms:W3CDTF">2020-11-06T07:45:40Z</dcterms:modified>
</cp:coreProperties>
</file>